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Y\Desktop\"/>
    </mc:Choice>
  </mc:AlternateContent>
  <bookViews>
    <workbookView xWindow="0" yWindow="0" windowWidth="28800" windowHeight="12135"/>
  </bookViews>
  <sheets>
    <sheet name="Igangværende arbejder" sheetId="1" r:id="rId1"/>
  </sheets>
  <definedNames>
    <definedName name="Category">#REF!</definedName>
    <definedName name="Indeks">#REF!</definedName>
    <definedName name="_xlnm.Print_Titles" localSheetId="0">'Igangværende arbejder'!$1:$7</definedName>
  </definedNames>
  <calcPr calcId="152511"/>
</workbook>
</file>

<file path=xl/calcChain.xml><?xml version="1.0" encoding="utf-8"?>
<calcChain xmlns="http://schemas.openxmlformats.org/spreadsheetml/2006/main">
  <c r="I10" i="1" l="1"/>
  <c r="I9" i="1"/>
  <c r="I8" i="1"/>
  <c r="K8" i="1" s="1"/>
  <c r="M8" i="1" s="1"/>
  <c r="L9" i="1"/>
  <c r="L10" i="1"/>
  <c r="L8" i="1"/>
  <c r="K9" i="1" l="1"/>
  <c r="M9" i="1" s="1"/>
  <c r="K10" i="1"/>
  <c r="M10" i="1" s="1"/>
  <c r="L15" i="1"/>
  <c r="E30" i="1" s="1"/>
  <c r="O8" i="1"/>
  <c r="N8" i="1"/>
  <c r="N10" i="1" l="1"/>
  <c r="O10" i="1"/>
  <c r="N9" i="1"/>
  <c r="O9" i="1"/>
  <c r="M15" i="1"/>
  <c r="K15" i="1"/>
  <c r="E29" i="1" s="1"/>
  <c r="E31" i="1" s="1"/>
  <c r="E13" i="1"/>
  <c r="E12" i="1"/>
  <c r="E11" i="1"/>
  <c r="E10" i="1"/>
  <c r="J10" i="1" s="1"/>
  <c r="E9" i="1"/>
  <c r="J9" i="1" s="1"/>
  <c r="E8" i="1"/>
  <c r="J8" i="1" s="1"/>
  <c r="O15" i="1" l="1"/>
  <c r="E34" i="1" s="1"/>
  <c r="N15" i="1"/>
  <c r="E33" i="1" s="1"/>
  <c r="F13" i="1"/>
  <c r="F10" i="1"/>
  <c r="F12" i="1"/>
  <c r="F11" i="1"/>
  <c r="E35" i="1" l="1"/>
  <c r="F9" i="1"/>
  <c r="F8" i="1"/>
</calcChain>
</file>

<file path=xl/sharedStrings.xml><?xml version="1.0" encoding="utf-8"?>
<sst xmlns="http://schemas.openxmlformats.org/spreadsheetml/2006/main" count="35" uniqueCount="32">
  <si>
    <t>SAG</t>
  </si>
  <si>
    <t>IGANGVÆRENDE ARBEJDER</t>
  </si>
  <si>
    <t>Aconto-fakturering</t>
  </si>
  <si>
    <t>Entrepri-sesum</t>
  </si>
  <si>
    <t>Dæknings-grad</t>
  </si>
  <si>
    <t>Beregnet ac avance</t>
  </si>
  <si>
    <t>Beregnet FG</t>
  </si>
  <si>
    <t>Omkost-ninger</t>
  </si>
  <si>
    <t>Samlet værdi</t>
  </si>
  <si>
    <t>Værdi på balancedagen</t>
  </si>
  <si>
    <t>Budget - forkalkule</t>
  </si>
  <si>
    <t>Avance</t>
  </si>
  <si>
    <t>Indregnes som aktiv</t>
  </si>
  <si>
    <t>Indregnes som passiv</t>
  </si>
  <si>
    <t>Nettoværdi af IGA</t>
  </si>
  <si>
    <t>Note til årsregnskab</t>
  </si>
  <si>
    <t>Igangværende arbejder til salgsværdi</t>
  </si>
  <si>
    <t>Aconto fakturering</t>
  </si>
  <si>
    <t>Igangværende arbejder (aktiv)</t>
  </si>
  <si>
    <t>Forudbetaling fra kunder (passiv)</t>
  </si>
  <si>
    <t>Præsenteres som:</t>
  </si>
  <si>
    <t>XYZ</t>
  </si>
  <si>
    <t>ABC</t>
  </si>
  <si>
    <t>Salgsværdi af IGA</t>
  </si>
  <si>
    <t>Navn:</t>
  </si>
  <si>
    <t>xx</t>
  </si>
  <si>
    <t>Regnskabsår:</t>
  </si>
  <si>
    <t>Emne:</t>
  </si>
  <si>
    <t>Udført af:</t>
  </si>
  <si>
    <t>xxx</t>
  </si>
  <si>
    <t>Bemærkninger: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</si>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</sst>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</font>
    <font>
      <sz val="11"/>
      <name val="Trebuchet MS"/>
      <family val="2"/>
    </font>
    <font>
      <b/>
      <sz val="11"/>
      <name val="Trebuchet MS"/>
      <family val="2"/>
    </font>
    <font>
      <sz val="11"/>
      <color indexed="62"/>
      <name val="Trebuchet MS"/>
      <family val="2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color rgb="FF00B0F0"/>
      <name val="Trebuchet MS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0" xfId="0" applyFont="1" applyBorder="1"/>
    <xf numFmtId="3" fontId="2" fillId="0" borderId="0" xfId="0" applyNumberFormat="1" applyFont="1" applyBorder="1"/>
    <xf numFmtId="164" fontId="2" fillId="0" borderId="0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left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3" fontId="2" fillId="0" borderId="0" xfId="0" applyNumberFormat="1" applyFont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left" vertical="top"/>
    </xf>
    <xf numFmtId="3" fontId="1" fillId="0" borderId="5" xfId="0" applyNumberFormat="1" applyFont="1" applyBorder="1"/>
    <xf numFmtId="0" fontId="1" fillId="0" borderId="15" xfId="0" applyFont="1" applyBorder="1"/>
    <xf numFmtId="0" fontId="1" fillId="0" borderId="13" xfId="0" applyFont="1" applyBorder="1"/>
    <xf numFmtId="3" fontId="1" fillId="0" borderId="14" xfId="0" applyNumberFormat="1" applyFont="1" applyBorder="1"/>
    <xf numFmtId="3" fontId="5" fillId="0" borderId="17" xfId="0" applyNumberFormat="1" applyFont="1" applyBorder="1" applyProtection="1">
      <protection locked="0"/>
    </xf>
    <xf numFmtId="3" fontId="5" fillId="0" borderId="18" xfId="0" applyNumberFormat="1" applyFont="1" applyBorder="1" applyProtection="1">
      <protection locked="0"/>
    </xf>
    <xf numFmtId="3" fontId="5" fillId="0" borderId="17" xfId="0" applyNumberFormat="1" applyFont="1" applyBorder="1"/>
    <xf numFmtId="3" fontId="5" fillId="0" borderId="19" xfId="0" applyNumberFormat="1" applyFont="1" applyBorder="1"/>
    <xf numFmtId="0" fontId="1" fillId="0" borderId="16" xfId="0" applyFont="1" applyBorder="1"/>
    <xf numFmtId="3" fontId="1" fillId="0" borderId="16" xfId="0" applyNumberFormat="1" applyFont="1" applyBorder="1"/>
    <xf numFmtId="3" fontId="1" fillId="0" borderId="19" xfId="0" applyNumberFormat="1" applyFont="1" applyBorder="1"/>
    <xf numFmtId="0" fontId="6" fillId="0" borderId="18" xfId="0" applyNumberFormat="1" applyFont="1" applyBorder="1" applyProtection="1">
      <protection locked="0"/>
    </xf>
    <xf numFmtId="3" fontId="6" fillId="0" borderId="1" xfId="0" applyNumberFormat="1" applyFont="1" applyBorder="1" applyProtection="1">
      <protection locked="0"/>
    </xf>
    <xf numFmtId="3" fontId="6" fillId="0" borderId="17" xfId="0" applyNumberFormat="1" applyFon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3" fontId="3" fillId="0" borderId="7" xfId="0" applyNumberFormat="1" applyFont="1" applyBorder="1" applyProtection="1">
      <protection locked="0"/>
    </xf>
    <xf numFmtId="3" fontId="3" fillId="0" borderId="8" xfId="0" applyNumberFormat="1" applyFont="1" applyBorder="1" applyProtection="1">
      <protection locked="0"/>
    </xf>
    <xf numFmtId="3" fontId="1" fillId="0" borderId="8" xfId="0" applyNumberFormat="1" applyFont="1" applyBorder="1" applyProtection="1"/>
    <xf numFmtId="164" fontId="1" fillId="0" borderId="9" xfId="0" applyNumberFormat="1" applyFont="1" applyBorder="1" applyProtection="1"/>
    <xf numFmtId="164" fontId="1" fillId="0" borderId="7" xfId="0" applyNumberFormat="1" applyFont="1" applyBorder="1" applyProtection="1"/>
    <xf numFmtId="3" fontId="1" fillId="0" borderId="9" xfId="0" applyNumberFormat="1" applyFont="1" applyBorder="1" applyProtection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59530</xdr:rowOff>
    </xdr:from>
    <xdr:to>
      <xdr:col>6</xdr:col>
      <xdr:colOff>509587</xdr:colOff>
      <xdr:row>0</xdr:row>
      <xdr:rowOff>688180</xdr:rowOff>
    </xdr:to>
    <xdr:grpSp>
      <xdr:nvGrpSpPr>
        <xdr:cNvPr id="3" name="Gruppe 20"/>
        <xdr:cNvGrpSpPr>
          <a:grpSpLocks noChangeAspect="1"/>
        </xdr:cNvGrpSpPr>
      </xdr:nvGrpSpPr>
      <xdr:grpSpPr bwMode="auto">
        <a:xfrm>
          <a:off x="202406" y="59530"/>
          <a:ext cx="5486400" cy="628650"/>
          <a:chOff x="171450" y="1"/>
          <a:chExt cx="5486400" cy="628649"/>
        </a:xfrm>
      </xdr:grpSpPr>
      <xdr:pic>
        <xdr:nvPicPr>
          <xdr:cNvPr id="4" name="Billede 16" descr="BDO_logo_27mm_WEB.jp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47626"/>
            <a:ext cx="1432777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ktangel 4"/>
          <xdr:cNvSpPr/>
        </xdr:nvSpPr>
        <xdr:spPr>
          <a:xfrm>
            <a:off x="190500" y="1"/>
            <a:ext cx="5467350" cy="628649"/>
          </a:xfrm>
          <a:prstGeom prst="rect">
            <a:avLst/>
          </a:prstGeom>
          <a:solidFill>
            <a:sysClr val="window" lastClr="FFFFFF">
              <a:alpha val="0"/>
            </a:sys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a-DK" sz="1100"/>
          </a:p>
        </xdr:txBody>
      </xdr:sp>
    </xdr:grpSp>
    <xdr:clientData/>
  </xdr:twoCellAnchor>
  <xdr:twoCellAnchor>
    <xdr:from>
      <xdr:col>6</xdr:col>
      <xdr:colOff>95250</xdr:colOff>
      <xdr:row>30</xdr:row>
      <xdr:rowOff>59531</xdr:rowOff>
    </xdr:from>
    <xdr:to>
      <xdr:col>14</xdr:col>
      <xdr:colOff>833438</xdr:colOff>
      <xdr:row>37</xdr:row>
      <xdr:rowOff>71438</xdr:rowOff>
    </xdr:to>
    <xdr:sp macro="" textlink="" fLocksText="0">
      <xdr:nvSpPr>
        <xdr:cNvPr id="2" name="Tekstfelt 1"/>
        <xdr:cNvSpPr txBox="1"/>
      </xdr:nvSpPr>
      <xdr:spPr>
        <a:xfrm>
          <a:off x="5274469" y="4667250"/>
          <a:ext cx="8096250" cy="15120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abSelected="1" zoomScale="80" zoomScaleNormal="80" workbookViewId="0">
      <selection activeCell="I3" sqref="I3"/>
    </sheetView>
  </sheetViews>
  <sheetFormatPr defaultColWidth="0" defaultRowHeight="16.5" zeroHeight="1" x14ac:dyDescent="0.3"/>
  <cols>
    <col min="1" max="1" width="2.7109375" style="1" customWidth="1"/>
    <col min="2" max="2" width="20.7109375" style="1" customWidth="1"/>
    <col min="3" max="11" width="13.5703125" style="1" customWidth="1"/>
    <col min="12" max="12" width="15.28515625" style="1" customWidth="1"/>
    <col min="13" max="20" width="13.5703125" style="1" customWidth="1"/>
    <col min="21" max="21" width="2.7109375" style="1" customWidth="1"/>
    <col min="22" max="16384" width="0" style="1" hidden="1"/>
  </cols>
  <sheetData>
    <row r="1" spans="2:20" ht="60" customHeight="1" thickBot="1" x14ac:dyDescent="0.35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ht="17.25" thickBot="1" x14ac:dyDescent="0.35">
      <c r="B2" s="35" t="s">
        <v>24</v>
      </c>
      <c r="C2" s="40" t="s">
        <v>25</v>
      </c>
      <c r="D2" s="31"/>
      <c r="E2" s="31"/>
      <c r="F2" s="32"/>
      <c r="G2" s="36" t="s">
        <v>26</v>
      </c>
      <c r="H2" s="33"/>
      <c r="I2" s="38" t="s">
        <v>31</v>
      </c>
    </row>
    <row r="3" spans="2:20" ht="17.25" thickBot="1" x14ac:dyDescent="0.35">
      <c r="B3" s="35" t="s">
        <v>27</v>
      </c>
      <c r="C3" s="40" t="s">
        <v>25</v>
      </c>
      <c r="D3" s="31"/>
      <c r="E3" s="31"/>
      <c r="F3" s="32"/>
      <c r="G3" s="37" t="s">
        <v>28</v>
      </c>
      <c r="H3" s="34"/>
      <c r="I3" s="39" t="s">
        <v>29</v>
      </c>
    </row>
    <row r="4" spans="2:20" x14ac:dyDescent="0.3"/>
    <row r="5" spans="2:20" x14ac:dyDescent="0.3">
      <c r="B5" s="3" t="s">
        <v>1</v>
      </c>
    </row>
    <row r="6" spans="2:20" s="5" customFormat="1" x14ac:dyDescent="0.3">
      <c r="B6" s="4"/>
      <c r="C6" s="48" t="s">
        <v>10</v>
      </c>
      <c r="D6" s="49"/>
      <c r="E6" s="49"/>
      <c r="F6" s="50"/>
      <c r="G6" s="48" t="s">
        <v>9</v>
      </c>
      <c r="H6" s="49"/>
      <c r="I6" s="13"/>
      <c r="J6" s="15"/>
      <c r="K6" s="15"/>
      <c r="L6" s="15"/>
      <c r="M6" s="15"/>
      <c r="N6" s="15"/>
      <c r="O6" s="16"/>
      <c r="P6" s="17"/>
      <c r="Q6" s="17"/>
      <c r="R6" s="17"/>
    </row>
    <row r="7" spans="2:20" s="5" customFormat="1" ht="33" x14ac:dyDescent="0.3">
      <c r="B7" s="6" t="s">
        <v>0</v>
      </c>
      <c r="C7" s="7" t="s">
        <v>3</v>
      </c>
      <c r="D7" s="14" t="s">
        <v>7</v>
      </c>
      <c r="E7" s="8" t="s">
        <v>11</v>
      </c>
      <c r="F7" s="9" t="s">
        <v>4</v>
      </c>
      <c r="G7" s="8" t="s">
        <v>2</v>
      </c>
      <c r="H7" s="8" t="s">
        <v>7</v>
      </c>
      <c r="I7" s="7" t="s">
        <v>6</v>
      </c>
      <c r="J7" s="8" t="s">
        <v>5</v>
      </c>
      <c r="K7" s="8" t="s">
        <v>23</v>
      </c>
      <c r="L7" s="8" t="s">
        <v>2</v>
      </c>
      <c r="M7" s="8" t="s">
        <v>14</v>
      </c>
      <c r="N7" s="8" t="s">
        <v>12</v>
      </c>
      <c r="O7" s="9" t="s">
        <v>13</v>
      </c>
      <c r="P7" s="8"/>
      <c r="Q7" s="8"/>
      <c r="R7" s="8"/>
    </row>
    <row r="8" spans="2:20" x14ac:dyDescent="0.3">
      <c r="B8" s="41" t="s">
        <v>21</v>
      </c>
      <c r="C8" s="42">
        <v>300</v>
      </c>
      <c r="D8" s="43">
        <v>150</v>
      </c>
      <c r="E8" s="44">
        <f>+C8-D8</f>
        <v>150</v>
      </c>
      <c r="F8" s="45">
        <f t="shared" ref="F8:F13" si="0">IF(E8=0,"",E8/C8)</f>
        <v>0.5</v>
      </c>
      <c r="G8" s="42">
        <v>200</v>
      </c>
      <c r="H8" s="43">
        <v>100</v>
      </c>
      <c r="I8" s="46">
        <f>IFERROR(H8/(D8),"")</f>
        <v>0.66666666666666663</v>
      </c>
      <c r="J8" s="44">
        <f>IFERROR(I8*E8,"")</f>
        <v>100</v>
      </c>
      <c r="K8" s="44">
        <f>C8*I8</f>
        <v>200</v>
      </c>
      <c r="L8" s="44">
        <f>-G8</f>
        <v>-200</v>
      </c>
      <c r="M8" s="44">
        <f>K8+L8</f>
        <v>0</v>
      </c>
      <c r="N8" s="44" t="str">
        <f t="shared" ref="N8:N10" si="1">IF(M8&gt;0,M8,"")</f>
        <v/>
      </c>
      <c r="O8" s="47" t="str">
        <f>IF(M8&lt;0,M8,"")</f>
        <v/>
      </c>
      <c r="P8" s="18"/>
      <c r="Q8" s="18"/>
      <c r="R8" s="18"/>
    </row>
    <row r="9" spans="2:20" x14ac:dyDescent="0.3">
      <c r="B9" s="41" t="s">
        <v>22</v>
      </c>
      <c r="C9" s="42">
        <v>5000</v>
      </c>
      <c r="D9" s="43">
        <v>3500</v>
      </c>
      <c r="E9" s="44">
        <f t="shared" ref="E9:E13" si="2">+C9-D9</f>
        <v>1500</v>
      </c>
      <c r="F9" s="45">
        <f t="shared" si="0"/>
        <v>0.3</v>
      </c>
      <c r="G9" s="42">
        <v>4300</v>
      </c>
      <c r="H9" s="43">
        <v>3000</v>
      </c>
      <c r="I9" s="46">
        <f>IFERROR(H9/(D9),"")</f>
        <v>0.8571428571428571</v>
      </c>
      <c r="J9" s="44">
        <f>IFERROR(I9*E9,"")</f>
        <v>1285.7142857142856</v>
      </c>
      <c r="K9" s="44">
        <f>C9*I9</f>
        <v>4285.7142857142853</v>
      </c>
      <c r="L9" s="44">
        <f t="shared" ref="L9:L10" si="3">-G9</f>
        <v>-4300</v>
      </c>
      <c r="M9" s="44">
        <f t="shared" ref="M9:M10" si="4">K9+L9</f>
        <v>-14.285714285714675</v>
      </c>
      <c r="N9" s="44" t="str">
        <f t="shared" si="1"/>
        <v/>
      </c>
      <c r="O9" s="47">
        <f t="shared" ref="O9:O10" si="5">IF(M9&lt;0,M9,"")</f>
        <v>-14.285714285714675</v>
      </c>
      <c r="P9" s="18"/>
      <c r="Q9" s="18"/>
      <c r="R9" s="18"/>
    </row>
    <row r="10" spans="2:20" x14ac:dyDescent="0.3">
      <c r="B10" s="41">
        <v>123</v>
      </c>
      <c r="C10" s="42">
        <v>10000</v>
      </c>
      <c r="D10" s="43">
        <v>7900</v>
      </c>
      <c r="E10" s="44">
        <f t="shared" si="2"/>
        <v>2100</v>
      </c>
      <c r="F10" s="45">
        <f t="shared" si="0"/>
        <v>0.21</v>
      </c>
      <c r="G10" s="42">
        <v>2000</v>
      </c>
      <c r="H10" s="43">
        <v>4000</v>
      </c>
      <c r="I10" s="46">
        <f>IFERROR(H10/(D10),"")</f>
        <v>0.50632911392405067</v>
      </c>
      <c r="J10" s="44">
        <f>IFERROR(I10*E10,"")</f>
        <v>1063.2911392405065</v>
      </c>
      <c r="K10" s="44">
        <f>C10*I10</f>
        <v>5063.2911392405067</v>
      </c>
      <c r="L10" s="44">
        <f t="shared" si="3"/>
        <v>-2000</v>
      </c>
      <c r="M10" s="44">
        <f t="shared" si="4"/>
        <v>3063.2911392405067</v>
      </c>
      <c r="N10" s="44">
        <f t="shared" si="1"/>
        <v>3063.2911392405067</v>
      </c>
      <c r="O10" s="47" t="str">
        <f t="shared" si="5"/>
        <v/>
      </c>
      <c r="P10" s="18"/>
      <c r="Q10" s="18"/>
      <c r="R10" s="18"/>
    </row>
    <row r="11" spans="2:20" x14ac:dyDescent="0.3">
      <c r="B11" s="41"/>
      <c r="C11" s="42"/>
      <c r="D11" s="43">
        <v>0</v>
      </c>
      <c r="E11" s="44">
        <f t="shared" si="2"/>
        <v>0</v>
      </c>
      <c r="F11" s="45" t="str">
        <f t="shared" si="0"/>
        <v/>
      </c>
      <c r="G11" s="42">
        <v>0</v>
      </c>
      <c r="H11" s="43">
        <v>0</v>
      </c>
      <c r="I11" s="46"/>
      <c r="J11" s="44"/>
      <c r="K11" s="44"/>
      <c r="L11" s="44"/>
      <c r="M11" s="44"/>
      <c r="N11" s="44"/>
      <c r="O11" s="47"/>
      <c r="P11" s="18"/>
      <c r="Q11" s="18"/>
      <c r="R11" s="18"/>
    </row>
    <row r="12" spans="2:20" x14ac:dyDescent="0.3">
      <c r="B12" s="41"/>
      <c r="C12" s="42"/>
      <c r="D12" s="43">
        <v>0</v>
      </c>
      <c r="E12" s="44">
        <f t="shared" si="2"/>
        <v>0</v>
      </c>
      <c r="F12" s="45" t="str">
        <f t="shared" si="0"/>
        <v/>
      </c>
      <c r="G12" s="42">
        <v>0</v>
      </c>
      <c r="H12" s="43">
        <v>0</v>
      </c>
      <c r="I12" s="46"/>
      <c r="J12" s="44"/>
      <c r="K12" s="44"/>
      <c r="L12" s="44"/>
      <c r="M12" s="44"/>
      <c r="N12" s="44"/>
      <c r="O12" s="47"/>
      <c r="P12" s="18"/>
      <c r="Q12" s="18"/>
      <c r="R12" s="18"/>
    </row>
    <row r="13" spans="2:20" x14ac:dyDescent="0.3">
      <c r="B13" s="41"/>
      <c r="C13" s="42"/>
      <c r="D13" s="43">
        <v>0</v>
      </c>
      <c r="E13" s="44">
        <f t="shared" si="2"/>
        <v>0</v>
      </c>
      <c r="F13" s="45" t="str">
        <f t="shared" si="0"/>
        <v/>
      </c>
      <c r="G13" s="42">
        <v>0</v>
      </c>
      <c r="H13" s="43">
        <v>0</v>
      </c>
      <c r="I13" s="46"/>
      <c r="J13" s="44"/>
      <c r="K13" s="44"/>
      <c r="L13" s="44"/>
      <c r="M13" s="44"/>
      <c r="N13" s="44"/>
      <c r="O13" s="47"/>
      <c r="P13" s="18"/>
      <c r="Q13" s="18"/>
      <c r="R13" s="18"/>
    </row>
    <row r="14" spans="2:20" s="3" customFormat="1" x14ac:dyDescent="0.3">
      <c r="B14" s="10"/>
      <c r="C14" s="11"/>
      <c r="D14" s="11"/>
      <c r="E14" s="11"/>
      <c r="F14" s="11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x14ac:dyDescent="0.3">
      <c r="J15" s="3" t="s">
        <v>8</v>
      </c>
      <c r="K15" s="19">
        <f>SUM(K8:K13)</f>
        <v>9549.005424954792</v>
      </c>
      <c r="L15" s="19">
        <f>SUM(L8:L13)</f>
        <v>-6500</v>
      </c>
      <c r="M15" s="19">
        <f>SUM(M8:M13)</f>
        <v>3049.005424954792</v>
      </c>
      <c r="N15" s="19">
        <f>SUM(N8:N13)</f>
        <v>3063.2911392405067</v>
      </c>
      <c r="O15" s="19">
        <f>SUM(O8:O13)</f>
        <v>-14.285714285714675</v>
      </c>
      <c r="R15" s="11"/>
      <c r="S15" s="11"/>
      <c r="T15" s="11"/>
    </row>
    <row r="16" spans="2:20" x14ac:dyDescent="0.3">
      <c r="B16" s="20" t="s">
        <v>15</v>
      </c>
      <c r="C16" s="21"/>
      <c r="D16" s="21"/>
      <c r="E16" s="22"/>
    </row>
    <row r="17" spans="2:7" hidden="1" x14ac:dyDescent="0.3">
      <c r="B17" s="23"/>
      <c r="C17" s="24"/>
      <c r="D17" s="24"/>
      <c r="E17" s="25"/>
    </row>
    <row r="18" spans="2:7" hidden="1" x14ac:dyDescent="0.3">
      <c r="B18" s="23"/>
      <c r="C18" s="24"/>
      <c r="D18" s="24"/>
      <c r="E18" s="25"/>
    </row>
    <row r="19" spans="2:7" hidden="1" x14ac:dyDescent="0.3">
      <c r="B19" s="23"/>
      <c r="C19" s="24"/>
      <c r="D19" s="24"/>
      <c r="E19" s="25"/>
    </row>
    <row r="20" spans="2:7" hidden="1" x14ac:dyDescent="0.3">
      <c r="B20" s="23"/>
      <c r="C20" s="24"/>
      <c r="D20" s="24"/>
      <c r="E20" s="25"/>
    </row>
    <row r="21" spans="2:7" hidden="1" x14ac:dyDescent="0.3">
      <c r="B21" s="23"/>
      <c r="C21" s="24"/>
      <c r="D21" s="24"/>
      <c r="E21" s="25"/>
    </row>
    <row r="22" spans="2:7" hidden="1" x14ac:dyDescent="0.3">
      <c r="B22" s="23"/>
      <c r="C22" s="24"/>
      <c r="D22" s="24"/>
      <c r="E22" s="25"/>
    </row>
    <row r="23" spans="2:7" hidden="1" x14ac:dyDescent="0.3">
      <c r="B23" s="23"/>
      <c r="C23" s="24"/>
      <c r="D23" s="24"/>
      <c r="E23" s="25"/>
    </row>
    <row r="24" spans="2:7" hidden="1" x14ac:dyDescent="0.3">
      <c r="B24" s="23"/>
      <c r="C24" s="24"/>
      <c r="D24" s="24"/>
      <c r="E24" s="25"/>
    </row>
    <row r="25" spans="2:7" hidden="1" x14ac:dyDescent="0.3">
      <c r="B25" s="23"/>
      <c r="C25" s="24"/>
      <c r="D25" s="24"/>
      <c r="E25" s="25"/>
    </row>
    <row r="26" spans="2:7" hidden="1" x14ac:dyDescent="0.3">
      <c r="B26" s="23"/>
      <c r="C26" s="24"/>
      <c r="D26" s="24"/>
      <c r="E26" s="25"/>
    </row>
    <row r="27" spans="2:7" hidden="1" x14ac:dyDescent="0.3">
      <c r="B27" s="23"/>
      <c r="C27" s="24"/>
      <c r="D27" s="24"/>
      <c r="E27" s="25"/>
    </row>
    <row r="28" spans="2:7" hidden="1" x14ac:dyDescent="0.3">
      <c r="B28" s="23"/>
      <c r="C28" s="24"/>
      <c r="D28" s="24"/>
      <c r="E28" s="25"/>
    </row>
    <row r="29" spans="2:7" x14ac:dyDescent="0.3">
      <c r="B29" s="26" t="s">
        <v>16</v>
      </c>
      <c r="C29" s="24"/>
      <c r="D29" s="24"/>
      <c r="E29" s="27">
        <f>K15</f>
        <v>9549.005424954792</v>
      </c>
    </row>
    <row r="30" spans="2:7" x14ac:dyDescent="0.3">
      <c r="B30" s="23" t="s">
        <v>17</v>
      </c>
      <c r="C30" s="24"/>
      <c r="D30" s="24"/>
      <c r="E30" s="27">
        <f>L15</f>
        <v>-6500</v>
      </c>
      <c r="G30" s="1" t="s">
        <v>30</v>
      </c>
    </row>
    <row r="31" spans="2:7" x14ac:dyDescent="0.3">
      <c r="B31" s="23"/>
      <c r="C31" s="24"/>
      <c r="D31" s="24"/>
      <c r="E31" s="27">
        <f>E29+E30</f>
        <v>3049.005424954792</v>
      </c>
    </row>
    <row r="32" spans="2:7" x14ac:dyDescent="0.3">
      <c r="B32" s="23" t="s">
        <v>20</v>
      </c>
      <c r="C32" s="24"/>
      <c r="D32" s="24"/>
      <c r="E32" s="27"/>
    </row>
    <row r="33" spans="2:5" x14ac:dyDescent="0.3">
      <c r="B33" s="23" t="s">
        <v>18</v>
      </c>
      <c r="C33" s="24"/>
      <c r="D33" s="24"/>
      <c r="E33" s="27">
        <f>N15</f>
        <v>3063.2911392405067</v>
      </c>
    </row>
    <row r="34" spans="2:5" x14ac:dyDescent="0.3">
      <c r="B34" s="23" t="s">
        <v>19</v>
      </c>
      <c r="C34" s="24"/>
      <c r="D34" s="24"/>
      <c r="E34" s="27">
        <f>O15</f>
        <v>-14.285714285714675</v>
      </c>
    </row>
    <row r="35" spans="2:5" x14ac:dyDescent="0.3">
      <c r="B35" s="28"/>
      <c r="C35" s="29"/>
      <c r="D35" s="29"/>
      <c r="E35" s="30">
        <f>E33+E34</f>
        <v>3049.005424954792</v>
      </c>
    </row>
    <row r="36" spans="2:5" x14ac:dyDescent="0.3"/>
    <row r="37" spans="2:5" x14ac:dyDescent="0.3"/>
    <row r="38" spans="2:5" x14ac:dyDescent="0.3"/>
    <row r="39" spans="2:5" x14ac:dyDescent="0.3"/>
    <row r="40" spans="2:5" x14ac:dyDescent="0.3"/>
    <row r="41" spans="2:5" x14ac:dyDescent="0.3"/>
    <row r="42" spans="2:5" x14ac:dyDescent="0.3"/>
    <row r="43" spans="2:5" x14ac:dyDescent="0.3"/>
    <row r="44" spans="2:5" x14ac:dyDescent="0.3"/>
    <row r="45" spans="2:5" x14ac:dyDescent="0.3"/>
    <row r="46" spans="2:5" x14ac:dyDescent="0.3"/>
    <row r="47" spans="2:5" x14ac:dyDescent="0.3"/>
    <row r="48" spans="2:5" x14ac:dyDescent="0.3"/>
    <row r="49" x14ac:dyDescent="0.3"/>
    <row r="50" x14ac:dyDescent="0.3"/>
    <row r="51" x14ac:dyDescent="0.3"/>
    <row r="52" x14ac:dyDescent="0.3"/>
    <row r="53" x14ac:dyDescent="0.3"/>
  </sheetData>
  <sheetProtection algorithmName="SHA-512" hashValue="ekWc5tUD0GE9GOYgATU0qyykelnbE0ZO8Wezqjhn+xN63THZnOovlSUk4J088+gFj84mZpu/LvuHkpGh8N/+ZQ==" saltValue="i4i2vXY7llKbE9FEBwM3ag==" spinCount="100000" sheet="1" objects="1" scenarios="1" formatColumns="0" insertColumns="0" insertRows="0" deleteColumns="0" deleteRows="0"/>
  <mergeCells count="2">
    <mergeCell ref="C6:F6"/>
    <mergeCell ref="G6:H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3" fitToWidth="0" fitToHeight="0" orientation="landscape" r:id="rId1"/>
  <headerFooter alignWithMargins="0">
    <oddHeader>&amp;R&amp;P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DOPublicDoc" ma:contentTypeID="0x0101008BD0846BB6C34A64972B201F42A0547F00444803BCDC797E4EBA7A610505BB040D" ma:contentTypeVersion="" ma:contentTypeDescription="BDO Dokument Content Type til værktøjer" ma:contentTypeScope="" ma:versionID="e745b2dd22bf3de858ffd0e91a909f95">
  <xsd:schema xmlns:xsd="http://www.w3.org/2001/XMLSchema" xmlns:xs="http://www.w3.org/2001/XMLSchema" xmlns:p="http://schemas.microsoft.com/office/2006/metadata/properties" xmlns:ns2="E47EE262-6282-4C42-87D6-4CDCC1CD444B" targetNamespace="http://schemas.microsoft.com/office/2006/metadata/properties" ma:root="true" ma:fieldsID="49c34766b2e2a3df59bd306745f5c234" ns2:_="">
    <xsd:import namespace="E47EE262-6282-4C42-87D6-4CDCC1CD444B"/>
    <xsd:element name="properties">
      <xsd:complexType>
        <xsd:sequence>
          <xsd:element name="documentManagement">
            <xsd:complexType>
              <xsd:all>
                <xsd:element ref="ns2:BDOToolCategory" minOccurs="0"/>
                <xsd:element ref="ns2:BDOTarget" minOccurs="0"/>
                <xsd:element ref="ns2:BDOIndex" minOccurs="0"/>
                <xsd:element ref="ns2:BDO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E262-6282-4C42-87D6-4CDCC1CD444B" elementFormDefault="qualified">
    <xsd:import namespace="http://schemas.microsoft.com/office/2006/documentManagement/types"/>
    <xsd:import namespace="http://schemas.microsoft.com/office/infopath/2007/PartnerControls"/>
    <xsd:element name="BDOToolCategory" ma:index="8" nillable="true" ma:displayName="Kategori" ma:description="Angiv Kategori" ma:internalName="BDOToolCategory">
      <xsd:simpleType>
        <xsd:restriction base="dms:Choice"/>
      </xsd:simpleType>
    </xsd:element>
    <xsd:element name="BDOTarget" ma:index="9" nillable="true" ma:displayName="Target" ma:description="Angiv Target" ma:internalName="BDOTarget">
      <xsd:simpleType>
        <xsd:restriction base="dms:Choice">
          <xsd:enumeration value="_blank"/>
          <xsd:enumeration value="_self"/>
          <xsd:enumeration value="_parent"/>
          <xsd:enumeration value="_blank"/>
        </xsd:restriction>
      </xsd:simpleType>
    </xsd:element>
    <xsd:element name="BDOIndex" ma:index="10" nillable="true" ma:displayName="Index" ma:internalName="BDOIndex" ma:readOnly="false">
      <xsd:simpleType>
        <xsd:restriction base="dms:Unknown"/>
      </xsd:simpleType>
    </xsd:element>
    <xsd:element name="BDODescription" ma:index="11" ma:displayName="Beskrivelse" ma:description="" ma:internalName="BDO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OTarget xmlns="E47EE262-6282-4C42-87D6-4CDCC1CD444B">_blank</BDOTarget>
    <BDODescription xmlns="E47EE262-6282-4C42-87D6-4CDCC1CD444B">Oversigt til opgørelse af igangværende arbejder</BDODescription>
    <BDOIndex xmlns="E47EE262-6282-4C42-87D6-4CDCC1CD444B">9</BDOIndex>
    <BDOToolCategory xmlns="E47EE262-6282-4C42-87D6-4CDCC1CD444B" xsi:nil="true"/>
  </documentManagement>
</p:properties>
</file>

<file path=customXml/itemProps1.xml><?xml version="1.0" encoding="utf-8"?>
<ds:datastoreItem xmlns:ds="http://schemas.openxmlformats.org/officeDocument/2006/customXml" ds:itemID="{45EE7ED6-7A0A-4717-9680-CEB103C6EEAD}"/>
</file>

<file path=customXml/itemProps2.xml><?xml version="1.0" encoding="utf-8"?>
<ds:datastoreItem xmlns:ds="http://schemas.openxmlformats.org/officeDocument/2006/customXml" ds:itemID="{53A193D2-5451-4349-BEAB-DE6699DF2DBC}"/>
</file>

<file path=customXml/itemProps3.xml><?xml version="1.0" encoding="utf-8"?>
<ds:datastoreItem xmlns:ds="http://schemas.openxmlformats.org/officeDocument/2006/customXml" ds:itemID="{E1EDEEA8-2000-4886-94DB-035D495E2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Igangværende arbejder</vt:lpstr>
      <vt:lpstr>'Igangværende arbejder'!Udskriftstitler</vt:lpstr>
    </vt:vector>
  </TitlesOfParts>
  <Company>BDO ScanRevison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Igangværende arbejder</dc:title>
  <dc:creator>Trine Godt Hansen</dc:creator>
  <cp:lastModifiedBy>Maria Yssing</cp:lastModifiedBy>
  <cp:lastPrinted>2017-08-09T05:27:35Z</cp:lastPrinted>
  <dcterms:created xsi:type="dcterms:W3CDTF">2002-10-28T08:33:27Z</dcterms:created>
  <dcterms:modified xsi:type="dcterms:W3CDTF">2018-01-22T13:15:42Z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rovers">
    <vt:lpwstr>3</vt:lpwstr>
  </property>
  <property fmtid="{D5CDD505-2E9C-101B-9397-08002B2CF9AE}" pid="3" name="ContentTypeId">
    <vt:lpwstr>0x0101008BD0846BB6C34A64972B201F42A0547F00444803BCDC797E4EBA7A610505BB040D</vt:lpwstr>
  </property>
</Properties>
</file>